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-LUDH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'T37-LUDH'!$A$1:$I$56</definedName>
    <definedName name="Print_Area_MI" localSheetId="0">'T37-LUDH'!$A$1:$I$63</definedName>
  </definedNames>
  <calcPr fullCalcOnLoad="1"/>
</workbook>
</file>

<file path=xl/sharedStrings.xml><?xml version="1.0" encoding="utf-8"?>
<sst xmlns="http://schemas.openxmlformats.org/spreadsheetml/2006/main" count="135" uniqueCount="44">
  <si>
    <t xml:space="preserve"> </t>
  </si>
  <si>
    <t xml:space="preserve"> (Rs.'000)</t>
  </si>
  <si>
    <t>State/Local Body</t>
  </si>
  <si>
    <t>PUNJAB-LUDHIANA</t>
  </si>
  <si>
    <t>Source of income/</t>
  </si>
  <si>
    <t>1990-91</t>
  </si>
  <si>
    <t>Head of expenditure</t>
  </si>
  <si>
    <t xml:space="preserve">         1</t>
  </si>
  <si>
    <t xml:space="preserve">  I.Tax Revenue</t>
  </si>
  <si>
    <t xml:space="preserve">    Property</t>
  </si>
  <si>
    <t xml:space="preserve">    Service</t>
  </si>
  <si>
    <t>-</t>
  </si>
  <si>
    <t xml:space="preserve">    Octroi</t>
  </si>
  <si>
    <t xml:space="preserve">    Terminal</t>
  </si>
  <si>
    <t xml:space="preserve">    Trades &amp; callings</t>
  </si>
  <si>
    <t xml:space="preserve">    Animal &amp; Vehicles</t>
  </si>
  <si>
    <t xml:space="preserve">    Toll</t>
  </si>
  <si>
    <t xml:space="preserve">    Miscellaneous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</si>
  <si>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</si>
  <si>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</si>
  <si>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</si>
  <si>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</si>
  <si>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Public works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</si>
  <si>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</si>
  <si>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</si>
  <si>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</si>
  <si>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</si>
  <si>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</si>
  <si>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</si>
  <si>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</si>
  <si>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</si>
  <si>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</si>
  <si>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1999-00</t>
  </si>
  <si>
    <t>2000-01</t>
  </si>
  <si>
    <t>2001-02</t>
  </si>
  <si>
    <t>2002-03</t>
  </si>
  <si>
    <t>A. INCOME</t>
  </si>
  <si>
    <t>B. EXPENDITURE</t>
  </si>
  <si>
    <t>2003-04</t>
  </si>
  <si>
    <t>Total ordinary income (I+II+III)</t>
  </si>
  <si>
    <t>Total revenue expenditure (I+II)</t>
  </si>
  <si>
    <t>2004-05</t>
  </si>
  <si>
    <t>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</si>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</sst>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5"/>
  <sheetViews>
    <sheetView showGridLines="0" tabSelected="1" view="pageBreakPreview" zoomScale="70" zoomScaleNormal="75" zoomScaleSheetLayoutView="70" workbookViewId="0" topLeftCell="A1">
      <selection activeCell="F19" sqref="F19"/>
    </sheetView>
  </sheetViews>
  <sheetFormatPr defaultColWidth="9.625" defaultRowHeight="12.75"/>
  <cols>
    <col min="1" max="1" width="24.375" style="2" customWidth="1"/>
    <col min="2" max="2" width="8.75390625" style="2" customWidth="1"/>
    <col min="3" max="4" width="9.00390625" style="2" customWidth="1"/>
    <col min="5" max="6" width="9.50390625" style="2" customWidth="1"/>
    <col min="7" max="7" width="9.25390625" style="2" customWidth="1"/>
    <col min="8" max="8" width="9.50390625" style="2" customWidth="1"/>
    <col min="9" max="9" width="10.75390625" style="2" customWidth="1"/>
    <col min="10" max="24" width="9.625" style="2" customWidth="1"/>
    <col min="25" max="25" width="50.625" style="2" customWidth="1"/>
    <col min="26" max="26" width="9.625" style="2" customWidth="1"/>
    <col min="27" max="27" width="50.625" style="2" customWidth="1"/>
    <col min="28" max="16384" width="9.625" style="2" customWidth="1"/>
  </cols>
  <sheetData>
    <row r="1" spans="1:9" ht="12.75">
      <c r="A1" s="1">
        <v>486</v>
      </c>
      <c r="I1" s="3"/>
    </row>
    <row r="3" spans="1:9" ht="12.75">
      <c r="A3" s="24" t="s">
        <v>26</v>
      </c>
      <c r="B3" s="25"/>
      <c r="C3" s="25"/>
      <c r="D3" s="25"/>
      <c r="E3" s="25"/>
      <c r="F3" s="25"/>
      <c r="G3" s="25"/>
      <c r="H3" s="25"/>
      <c r="I3" s="25"/>
    </row>
    <row r="5" spans="1:9" ht="12.75">
      <c r="A5" s="24" t="s">
        <v>43</v>
      </c>
      <c r="B5" s="25"/>
      <c r="C5" s="25"/>
      <c r="D5" s="25"/>
      <c r="E5" s="25"/>
      <c r="F5" s="25"/>
      <c r="G5" s="25"/>
      <c r="H5" s="25"/>
      <c r="I5" s="25"/>
    </row>
    <row r="6" spans="1:9" ht="12.75">
      <c r="A6" s="4"/>
      <c r="C6" s="4" t="s">
        <v>0</v>
      </c>
      <c r="D6" s="4" t="s">
        <v>0</v>
      </c>
      <c r="I6" s="5" t="s">
        <v>1</v>
      </c>
    </row>
    <row r="7" spans="1:10" ht="12.75">
      <c r="A7" s="6"/>
      <c r="B7" s="7"/>
      <c r="C7" s="7"/>
      <c r="D7" s="7"/>
      <c r="E7" s="7"/>
      <c r="F7" s="7"/>
      <c r="G7" s="7"/>
      <c r="H7" s="7"/>
      <c r="I7" s="7"/>
      <c r="J7" s="4" t="s">
        <v>0</v>
      </c>
    </row>
    <row r="8" spans="1:12" ht="12.75">
      <c r="A8" s="8" t="s">
        <v>2</v>
      </c>
      <c r="B8" s="26" t="s">
        <v>3</v>
      </c>
      <c r="C8" s="25"/>
      <c r="D8" s="25"/>
      <c r="E8" s="25"/>
      <c r="F8" s="25"/>
      <c r="G8" s="25"/>
      <c r="H8" s="25"/>
      <c r="I8" s="25"/>
      <c r="J8" s="9"/>
      <c r="K8" s="9"/>
      <c r="L8" s="9"/>
    </row>
    <row r="9" spans="1:12" ht="12.75">
      <c r="A9" s="8"/>
      <c r="B9" s="10"/>
      <c r="C9" s="11"/>
      <c r="D9" s="11"/>
      <c r="E9" s="11"/>
      <c r="F9" s="11"/>
      <c r="G9" s="11"/>
      <c r="H9" s="11"/>
      <c r="I9" s="11"/>
      <c r="J9" s="12" t="s">
        <v>0</v>
      </c>
      <c r="K9" s="9"/>
      <c r="L9" s="9"/>
    </row>
    <row r="10" spans="1:9" ht="12.75">
      <c r="A10" s="8" t="s">
        <v>4</v>
      </c>
      <c r="B10" s="5" t="s">
        <v>5</v>
      </c>
      <c r="C10" s="13" t="s">
        <v>32</v>
      </c>
      <c r="D10" s="13" t="s">
        <v>33</v>
      </c>
      <c r="E10" s="13" t="s">
        <v>34</v>
      </c>
      <c r="F10" s="13" t="s">
        <v>35</v>
      </c>
      <c r="G10" s="13" t="s">
        <v>38</v>
      </c>
      <c r="H10" s="13" t="s">
        <v>41</v>
      </c>
      <c r="I10" s="13" t="s">
        <v>42</v>
      </c>
    </row>
    <row r="11" spans="1:9" ht="12.75">
      <c r="A11" s="14" t="s">
        <v>6</v>
      </c>
      <c r="B11" s="15"/>
      <c r="C11" s="15"/>
      <c r="D11" s="15"/>
      <c r="E11" s="15"/>
      <c r="F11" s="15"/>
      <c r="G11" s="15"/>
      <c r="H11" s="15"/>
      <c r="I11" s="15"/>
    </row>
    <row r="12" spans="1:10" ht="12.75">
      <c r="A12" s="16"/>
      <c r="B12" s="10"/>
      <c r="C12" s="11"/>
      <c r="D12" s="11"/>
      <c r="E12" s="11"/>
      <c r="F12" s="11"/>
      <c r="G12" s="11"/>
      <c r="H12" s="11"/>
      <c r="I12" s="11"/>
      <c r="J12" s="4" t="s">
        <v>0</v>
      </c>
    </row>
    <row r="13" spans="1:12" ht="12.75">
      <c r="A13" s="8" t="s">
        <v>7</v>
      </c>
      <c r="B13" s="17">
        <v>2</v>
      </c>
      <c r="C13" s="18">
        <v>3</v>
      </c>
      <c r="D13" s="18">
        <v>4</v>
      </c>
      <c r="E13" s="18">
        <v>5</v>
      </c>
      <c r="F13" s="17">
        <v>6</v>
      </c>
      <c r="G13" s="17">
        <v>7</v>
      </c>
      <c r="H13" s="17">
        <v>8</v>
      </c>
      <c r="I13" s="17">
        <v>9</v>
      </c>
      <c r="J13" s="9"/>
      <c r="K13" s="9"/>
      <c r="L13" s="9"/>
    </row>
    <row r="14" spans="1:10" ht="12.75">
      <c r="A14" s="6"/>
      <c r="B14" s="7"/>
      <c r="C14" s="19"/>
      <c r="D14" s="19"/>
      <c r="E14" s="19"/>
      <c r="F14" s="19"/>
      <c r="G14" s="19"/>
      <c r="H14" s="19"/>
      <c r="I14" s="19"/>
      <c r="J14" s="4" t="s">
        <v>0</v>
      </c>
    </row>
    <row r="15" spans="3:12" ht="12.75"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</row>
    <row r="16" spans="1:9" ht="12.75">
      <c r="A16" s="24" t="s">
        <v>36</v>
      </c>
      <c r="B16" s="25"/>
      <c r="C16" s="25"/>
      <c r="D16" s="25"/>
      <c r="E16" s="25"/>
      <c r="F16" s="25"/>
      <c r="G16" s="25"/>
      <c r="H16" s="25"/>
      <c r="I16" s="25"/>
    </row>
    <row r="18" spans="1:9" ht="12.75">
      <c r="A18" s="8" t="s">
        <v>8</v>
      </c>
      <c r="B18" s="17">
        <f aca="true" t="shared" si="0" ref="B18:I18">SUM(B20:B27)</f>
        <v>272247</v>
      </c>
      <c r="C18" s="17">
        <f t="shared" si="0"/>
        <v>1347145</v>
      </c>
      <c r="D18" s="17">
        <f t="shared" si="0"/>
        <v>1538417</v>
      </c>
      <c r="E18" s="17">
        <f t="shared" si="0"/>
        <v>1487153</v>
      </c>
      <c r="F18" s="17">
        <f t="shared" si="0"/>
        <v>1628506</v>
      </c>
      <c r="G18" s="17">
        <f t="shared" si="0"/>
        <v>1721432</v>
      </c>
      <c r="H18" s="17">
        <f t="shared" si="0"/>
        <v>1769912</v>
      </c>
      <c r="I18" s="17">
        <f t="shared" si="0"/>
        <v>1946441</v>
      </c>
    </row>
    <row r="20" spans="1:9" ht="12.75">
      <c r="A20" s="4" t="s">
        <v>9</v>
      </c>
      <c r="B20" s="20">
        <v>39038</v>
      </c>
      <c r="C20" s="2">
        <v>221319</v>
      </c>
      <c r="D20" s="2">
        <v>271900</v>
      </c>
      <c r="E20" s="2">
        <v>324069</v>
      </c>
      <c r="F20" s="2">
        <v>333526</v>
      </c>
      <c r="G20" s="2">
        <v>344258</v>
      </c>
      <c r="H20" s="2">
        <v>355658</v>
      </c>
      <c r="I20" s="2">
        <v>376673</v>
      </c>
    </row>
    <row r="21" spans="1:9" ht="12.75">
      <c r="A21" s="4" t="s">
        <v>10</v>
      </c>
      <c r="B21" s="3" t="s">
        <v>11</v>
      </c>
      <c r="C21" s="21" t="s">
        <v>11</v>
      </c>
      <c r="D21" s="21" t="s">
        <v>11</v>
      </c>
      <c r="E21" s="21" t="s">
        <v>11</v>
      </c>
      <c r="F21" s="21" t="s">
        <v>11</v>
      </c>
      <c r="G21" s="21" t="s">
        <v>11</v>
      </c>
      <c r="H21" s="21" t="s">
        <v>11</v>
      </c>
      <c r="I21" s="21" t="s">
        <v>11</v>
      </c>
    </row>
    <row r="22" spans="1:9" ht="12.75">
      <c r="A22" s="4" t="s">
        <v>12</v>
      </c>
      <c r="B22" s="20">
        <v>217342</v>
      </c>
      <c r="C22" s="2">
        <v>1052929</v>
      </c>
      <c r="D22" s="2">
        <v>1090944</v>
      </c>
      <c r="E22" s="2">
        <v>985004</v>
      </c>
      <c r="F22" s="2">
        <v>1109303</v>
      </c>
      <c r="G22" s="2">
        <v>1140288</v>
      </c>
      <c r="H22" s="2">
        <v>1225550</v>
      </c>
      <c r="I22" s="2">
        <v>1351919</v>
      </c>
    </row>
    <row r="23" spans="1:9" ht="12.75">
      <c r="A23" s="4" t="s">
        <v>13</v>
      </c>
      <c r="B23" s="3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</row>
    <row r="24" spans="1:9" ht="12.75">
      <c r="A24" s="4" t="s">
        <v>14</v>
      </c>
      <c r="B24" s="3" t="s">
        <v>11</v>
      </c>
      <c r="C24" s="21" t="s">
        <v>11</v>
      </c>
      <c r="D24" s="21" t="s">
        <v>11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</row>
    <row r="25" spans="1:9" ht="12.75">
      <c r="A25" s="4" t="s">
        <v>15</v>
      </c>
      <c r="B25" s="3" t="s">
        <v>11</v>
      </c>
      <c r="C25" s="3" t="s">
        <v>11</v>
      </c>
      <c r="D25" s="3" t="s">
        <v>11</v>
      </c>
      <c r="E25" s="3" t="s">
        <v>11</v>
      </c>
      <c r="F25" s="3" t="s">
        <v>11</v>
      </c>
      <c r="G25" s="3" t="s">
        <v>11</v>
      </c>
      <c r="H25" s="3" t="s">
        <v>11</v>
      </c>
      <c r="I25" s="3" t="s">
        <v>11</v>
      </c>
    </row>
    <row r="26" spans="1:9" ht="12.75">
      <c r="A26" s="4" t="s">
        <v>16</v>
      </c>
      <c r="B26" s="3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</row>
    <row r="27" spans="1:9" ht="12.75">
      <c r="A27" s="4" t="s">
        <v>17</v>
      </c>
      <c r="B27" s="20">
        <f>13433+1131+1303</f>
        <v>15867</v>
      </c>
      <c r="C27" s="2">
        <f>70165+699+2033</f>
        <v>72897</v>
      </c>
      <c r="D27" s="2">
        <v>175573</v>
      </c>
      <c r="E27" s="2">
        <v>178080</v>
      </c>
      <c r="F27" s="2">
        <v>185677</v>
      </c>
      <c r="G27" s="2">
        <v>236886</v>
      </c>
      <c r="H27" s="2">
        <v>188704</v>
      </c>
      <c r="I27" s="2">
        <v>217849</v>
      </c>
    </row>
    <row r="29" spans="1:9" ht="12.75">
      <c r="A29" s="8" t="s">
        <v>18</v>
      </c>
      <c r="B29" s="17">
        <f>11432+39255</f>
        <v>50687</v>
      </c>
      <c r="C29" s="23">
        <f>90707+221287</f>
        <v>311994</v>
      </c>
      <c r="D29" s="23">
        <v>331562</v>
      </c>
      <c r="E29" s="23">
        <v>373202</v>
      </c>
      <c r="F29" s="23">
        <v>313068</v>
      </c>
      <c r="G29" s="23">
        <v>272512</v>
      </c>
      <c r="H29" s="23">
        <v>290143</v>
      </c>
      <c r="I29" s="23">
        <v>522579</v>
      </c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8" t="s">
        <v>19</v>
      </c>
      <c r="B31" s="5" t="s">
        <v>11</v>
      </c>
      <c r="C31" s="5" t="s">
        <v>11</v>
      </c>
      <c r="D31" s="5" t="s">
        <v>11</v>
      </c>
      <c r="E31" s="5" t="s">
        <v>11</v>
      </c>
      <c r="F31" s="5" t="s">
        <v>11</v>
      </c>
      <c r="G31" s="5" t="s">
        <v>11</v>
      </c>
      <c r="H31" s="5" t="s">
        <v>11</v>
      </c>
      <c r="I31" s="5" t="s">
        <v>11</v>
      </c>
    </row>
    <row r="32" spans="2:12" ht="12.75">
      <c r="B32" s="12" t="s">
        <v>0</v>
      </c>
      <c r="J32" s="12" t="s">
        <v>0</v>
      </c>
      <c r="K32" s="9"/>
      <c r="L32" s="9"/>
    </row>
    <row r="33" spans="1:9" ht="12.75">
      <c r="A33" s="8" t="s">
        <v>39</v>
      </c>
      <c r="B33" s="17">
        <f>B18+B29+B31</f>
        <v>322934</v>
      </c>
      <c r="C33" s="5">
        <v>1817139</v>
      </c>
      <c r="D33" s="17">
        <f>+D18+D29</f>
        <v>1869979</v>
      </c>
      <c r="E33" s="17">
        <f>E18+E29+E31</f>
        <v>1860355</v>
      </c>
      <c r="F33" s="17">
        <f>F18+F29+F31</f>
        <v>1941574</v>
      </c>
      <c r="G33" s="17">
        <f>G18+G29+G31</f>
        <v>1993944</v>
      </c>
      <c r="H33" s="17">
        <f>H18+H29+H31</f>
        <v>2060055</v>
      </c>
      <c r="I33" s="17">
        <f>I18+I29+I31</f>
        <v>2469020</v>
      </c>
    </row>
    <row r="34" ht="12.75">
      <c r="A34" s="4" t="s">
        <v>0</v>
      </c>
    </row>
    <row r="35" spans="1:9" ht="12.75">
      <c r="A35" s="24" t="s">
        <v>37</v>
      </c>
      <c r="B35" s="25"/>
      <c r="C35" s="25"/>
      <c r="D35" s="25"/>
      <c r="E35" s="25"/>
      <c r="F35" s="25"/>
      <c r="G35" s="25"/>
      <c r="H35" s="25"/>
      <c r="I35" s="25"/>
    </row>
    <row r="37" spans="1:9" ht="12.75">
      <c r="A37" s="8" t="s">
        <v>27</v>
      </c>
      <c r="B37" s="17">
        <f aca="true" t="shared" si="1" ref="B37:I37">SUM(B40:B45)</f>
        <v>271168</v>
      </c>
      <c r="C37" s="17">
        <f t="shared" si="1"/>
        <v>1790191</v>
      </c>
      <c r="D37" s="17">
        <f t="shared" si="1"/>
        <v>1939852</v>
      </c>
      <c r="E37" s="17">
        <f t="shared" si="1"/>
        <v>1899301</v>
      </c>
      <c r="F37" s="17">
        <f t="shared" si="1"/>
        <v>1862761</v>
      </c>
      <c r="G37" s="17">
        <f t="shared" si="1"/>
        <v>2039303</v>
      </c>
      <c r="H37" s="17">
        <f t="shared" si="1"/>
        <v>2121967</v>
      </c>
      <c r="I37" s="17">
        <f t="shared" si="1"/>
        <v>2556599</v>
      </c>
    </row>
    <row r="38" ht="12.75">
      <c r="A38" s="4"/>
    </row>
    <row r="39" spans="1:12" ht="12.75">
      <c r="A39" s="4" t="s">
        <v>28</v>
      </c>
      <c r="B39" s="9"/>
      <c r="J39" s="9"/>
      <c r="K39" s="9"/>
      <c r="L39" s="9"/>
    </row>
    <row r="40" spans="1:9" ht="12.75">
      <c r="A40" s="4" t="s">
        <v>29</v>
      </c>
      <c r="B40" s="20">
        <v>25388</v>
      </c>
      <c r="C40" s="2">
        <v>106208</v>
      </c>
      <c r="D40" s="2">
        <v>125308</v>
      </c>
      <c r="E40" s="2">
        <v>105235</v>
      </c>
      <c r="F40" s="2">
        <v>105236</v>
      </c>
      <c r="G40" s="2">
        <v>98765</v>
      </c>
      <c r="H40" s="2">
        <v>111549</v>
      </c>
      <c r="I40" s="2">
        <v>115229</v>
      </c>
    </row>
    <row r="41" spans="1:9" ht="12.75">
      <c r="A41" s="4" t="s">
        <v>20</v>
      </c>
      <c r="B41" s="3" t="s">
        <v>11</v>
      </c>
      <c r="C41" s="3" t="s">
        <v>11</v>
      </c>
      <c r="D41" s="3" t="s">
        <v>11</v>
      </c>
      <c r="E41" s="3" t="s">
        <v>11</v>
      </c>
      <c r="F41" s="3" t="s">
        <v>11</v>
      </c>
      <c r="G41" s="3" t="s">
        <v>11</v>
      </c>
      <c r="H41" s="3" t="s">
        <v>11</v>
      </c>
      <c r="I41" s="3" t="s">
        <v>11</v>
      </c>
    </row>
    <row r="42" spans="1:9" ht="12.75">
      <c r="A42" s="4" t="s">
        <v>30</v>
      </c>
      <c r="B42" s="3" t="s">
        <v>11</v>
      </c>
      <c r="C42" s="3" t="s">
        <v>11</v>
      </c>
      <c r="D42" s="3" t="s">
        <v>11</v>
      </c>
      <c r="E42" s="3" t="s">
        <v>11</v>
      </c>
      <c r="F42" s="3" t="s">
        <v>11</v>
      </c>
      <c r="G42" s="3" t="s">
        <v>11</v>
      </c>
      <c r="H42" s="3" t="s">
        <v>11</v>
      </c>
      <c r="I42" s="3" t="s">
        <v>11</v>
      </c>
    </row>
    <row r="43" spans="1:9" ht="12.75">
      <c r="A43" s="4" t="s">
        <v>21</v>
      </c>
      <c r="B43" s="21" t="s">
        <v>11</v>
      </c>
      <c r="C43" s="21" t="s">
        <v>11</v>
      </c>
      <c r="D43" s="21" t="s">
        <v>11</v>
      </c>
      <c r="E43" s="21" t="s">
        <v>11</v>
      </c>
      <c r="F43" s="21" t="s">
        <v>11</v>
      </c>
      <c r="G43" s="21" t="s">
        <v>11</v>
      </c>
      <c r="H43" s="21" t="s">
        <v>11</v>
      </c>
      <c r="I43" s="21" t="s">
        <v>11</v>
      </c>
    </row>
    <row r="44" spans="1:9" ht="12.75">
      <c r="A44" s="4" t="s">
        <v>22</v>
      </c>
      <c r="B44" s="9">
        <v>38490</v>
      </c>
      <c r="C44" s="2">
        <v>660492</v>
      </c>
      <c r="D44" s="2">
        <v>660439</v>
      </c>
      <c r="E44" s="2">
        <v>570440</v>
      </c>
      <c r="F44" s="2">
        <v>605971</v>
      </c>
      <c r="G44" s="2">
        <v>501145</v>
      </c>
      <c r="H44" s="2">
        <v>586918</v>
      </c>
      <c r="I44" s="2">
        <v>963663</v>
      </c>
    </row>
    <row r="45" spans="1:9" ht="12.75">
      <c r="A45" s="4" t="s">
        <v>23</v>
      </c>
      <c r="B45" s="9">
        <f>24175+107722+75393</f>
        <v>207290</v>
      </c>
      <c r="C45" s="2">
        <f>457731+458970+106790</f>
        <v>1023491</v>
      </c>
      <c r="D45" s="2">
        <v>1154105</v>
      </c>
      <c r="E45" s="2">
        <v>1223626</v>
      </c>
      <c r="F45" s="2">
        <v>1151554</v>
      </c>
      <c r="G45" s="2">
        <v>1439393</v>
      </c>
      <c r="H45" s="2">
        <v>1423500</v>
      </c>
      <c r="I45" s="2">
        <v>1477707</v>
      </c>
    </row>
    <row r="47" spans="1:9" ht="12.75">
      <c r="A47" s="8" t="s">
        <v>24</v>
      </c>
      <c r="B47" s="17">
        <v>19079</v>
      </c>
      <c r="C47" s="23">
        <v>22785</v>
      </c>
      <c r="D47" s="23">
        <v>26707</v>
      </c>
      <c r="E47" s="23">
        <v>34744</v>
      </c>
      <c r="F47" s="23">
        <v>44284</v>
      </c>
      <c r="G47" s="23">
        <v>72876</v>
      </c>
      <c r="H47" s="23">
        <v>169674</v>
      </c>
      <c r="I47" s="23">
        <v>75448</v>
      </c>
    </row>
    <row r="48" spans="2:12" ht="12.75">
      <c r="B48" s="12" t="s">
        <v>0</v>
      </c>
      <c r="J48" s="9"/>
      <c r="K48" s="9"/>
      <c r="L48" s="9"/>
    </row>
    <row r="49" spans="1:9" ht="12.75">
      <c r="A49" s="8" t="s">
        <v>40</v>
      </c>
      <c r="B49" s="17">
        <f>B37+B47</f>
        <v>290247</v>
      </c>
      <c r="C49" s="17">
        <f>C37+C47</f>
        <v>1812976</v>
      </c>
      <c r="D49" s="17">
        <f>D37+D47</f>
        <v>1966559</v>
      </c>
      <c r="E49" s="17">
        <f>E37+E47</f>
        <v>1934045</v>
      </c>
      <c r="F49" s="17">
        <f>F37+F47</f>
        <v>1907045</v>
      </c>
      <c r="G49" s="22">
        <f>+G37+G47</f>
        <v>2112179</v>
      </c>
      <c r="H49" s="22">
        <f>+H37+H47</f>
        <v>2291641</v>
      </c>
      <c r="I49" s="22">
        <f>+I37+I47</f>
        <v>2632047</v>
      </c>
    </row>
    <row r="50" ht="12.75">
      <c r="A50" s="4"/>
    </row>
    <row r="51" spans="2:12" ht="12.75">
      <c r="B51" s="9"/>
      <c r="J51" s="9"/>
      <c r="K51" s="9"/>
      <c r="L51" s="9"/>
    </row>
    <row r="52" spans="1:12" ht="12.75">
      <c r="A52" s="4" t="s">
        <v>25</v>
      </c>
      <c r="B52" s="9"/>
      <c r="J52" s="9"/>
      <c r="K52" s="9"/>
      <c r="L52" s="9"/>
    </row>
    <row r="53" spans="1:9" ht="12.75">
      <c r="A53" s="4" t="s">
        <v>31</v>
      </c>
      <c r="B53" s="20">
        <v>180100</v>
      </c>
      <c r="C53" s="2">
        <v>595233</v>
      </c>
      <c r="D53" s="2">
        <v>692729</v>
      </c>
      <c r="E53" s="2">
        <v>726138</v>
      </c>
      <c r="F53" s="2">
        <v>722228</v>
      </c>
      <c r="G53" s="2">
        <v>779973</v>
      </c>
      <c r="H53" s="2">
        <v>903395</v>
      </c>
      <c r="I53" s="2">
        <v>927386</v>
      </c>
    </row>
    <row r="54" spans="1:9" ht="12.75">
      <c r="A54" s="6" t="s">
        <v>0</v>
      </c>
      <c r="B54" s="7"/>
      <c r="C54" s="7"/>
      <c r="D54" s="7"/>
      <c r="E54" s="7"/>
      <c r="F54" s="7"/>
      <c r="G54" s="7"/>
      <c r="H54" s="7"/>
      <c r="I54" s="7"/>
    </row>
    <row r="55" spans="3:12" ht="12.75">
      <c r="C55" s="9"/>
      <c r="D55" s="9"/>
      <c r="E55" s="9"/>
      <c r="F55" s="9"/>
      <c r="G55" s="9"/>
      <c r="H55" s="9"/>
      <c r="I55" s="9"/>
      <c r="J55" s="9"/>
      <c r="K55" s="9"/>
      <c r="L55" s="9"/>
    </row>
  </sheetData>
  <mergeCells count="5">
    <mergeCell ref="A35:I35"/>
    <mergeCell ref="A3:I3"/>
    <mergeCell ref="A5:I5"/>
    <mergeCell ref="B8:I8"/>
    <mergeCell ref="A16:I16"/>
  </mergeCells>
  <printOptions horizontalCentered="1"/>
  <pageMargins left="0.52" right="0.25" top="0.62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Vipin-Daivik-Ria Prakash</cp:lastModifiedBy>
  <cp:lastPrinted>2008-03-28T08:33:02Z</cp:lastPrinted>
  <dcterms:created xsi:type="dcterms:W3CDTF">2001-02-15T16:52:41Z</dcterms:created>
  <dcterms:modified xsi:type="dcterms:W3CDTF">2008-05-09T13:59:58Z</dcterms:modified>
  <cp:category/>
  <cp:version/>
  <cp:contentType/>
  <cp:contentStatus/>
</cp:coreProperties>
</file>